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35" windowHeight="6855" activeTab="0"/>
  </bookViews>
  <sheets>
    <sheet name="$ CAFE" sheetId="1" r:id="rId1"/>
  </sheets>
  <externalReferences>
    <externalReference r:id="rId4"/>
    <externalReference r:id="rId5"/>
    <externalReference r:id="rId6"/>
  </externalReferences>
  <definedNames>
    <definedName name="_PP1" localSheetId="0">#REF!</definedName>
    <definedName name="_PP1">#REF!</definedName>
    <definedName name="_PP10" localSheetId="0">#REF!</definedName>
    <definedName name="_PP10">#REF!</definedName>
    <definedName name="_PP11" localSheetId="0">#REF!</definedName>
    <definedName name="_PP11">#REF!</definedName>
    <definedName name="_PP12" localSheetId="0">#REF!</definedName>
    <definedName name="_PP12">#REF!</definedName>
    <definedName name="_PP13" localSheetId="0">#REF!</definedName>
    <definedName name="_PP13">#REF!</definedName>
    <definedName name="_PP14" localSheetId="0">#REF!</definedName>
    <definedName name="_PP14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_PP8" localSheetId="0">#REF!</definedName>
    <definedName name="_PP8">#REF!</definedName>
    <definedName name="_PP9" localSheetId="0">#REF!</definedName>
    <definedName name="_PP9">#REF!</definedName>
    <definedName name="ACTA" localSheetId="0">'[1]ACTA 01 OBRA'!#REF!</definedName>
    <definedName name="ACTA">'[1]ACTA 01 OBRA'!#REF!</definedName>
    <definedName name="ANTICIPO" localSheetId="0">#REF!</definedName>
    <definedName name="ANTICIPO">#REF!</definedName>
    <definedName name="_xlnm.Print_Area" localSheetId="0">'$ CAFE'!$A$1:$F$85</definedName>
    <definedName name="AUI" localSheetId="0">#REF!</definedName>
    <definedName name="AUI">#REF!</definedName>
    <definedName name="BudgetTab" localSheetId="0">#REF!</definedName>
    <definedName name="BudgetTab">#REF!</definedName>
    <definedName name="BuiltIn_Print_Area" localSheetId="0">#REF!</definedName>
    <definedName name="BuiltIn_Print_Area">#REF!</definedName>
    <definedName name="BuiltIn_Print_Area___2" localSheetId="0">#REF!</definedName>
    <definedName name="BuiltIn_Print_Area___2">#REF!</definedName>
    <definedName name="BuiltIn_Print_Titles" localSheetId="0">#REF!</definedName>
    <definedName name="BuiltIn_Print_Titles">#REF!</definedName>
    <definedName name="C_" localSheetId="0">#REF!</definedName>
    <definedName name="C_">#REF!</definedName>
    <definedName name="cc" localSheetId="0">#REF!</definedName>
    <definedName name="cc">#REF!</definedName>
    <definedName name="componentes">'[2]Listado'!$U$2:$U$9</definedName>
    <definedName name="CONSTRUCTOR" localSheetId="0">#REF!</definedName>
    <definedName name="CONSTRUCTOR">#REF!</definedName>
    <definedName name="ddd" localSheetId="0">#REF!</definedName>
    <definedName name="ddd">#REF!</definedName>
    <definedName name="descentralizadas" localSheetId="0">#REF!</definedName>
    <definedName name="descentralizadas">#REF!</definedName>
    <definedName name="dfd" localSheetId="0">#REF!</definedName>
    <definedName name="dfd">#REF!</definedName>
    <definedName name="ent_financiadoras">'[3]Entidades Financiadoras'!$A$1:$A$523</definedName>
    <definedName name="Formaleta" localSheetId="0">#REF!</definedName>
    <definedName name="Formaleta">#REF!</definedName>
    <definedName name="FORMALETA1" localSheetId="0">#REF!</definedName>
    <definedName name="FORMALETA1">#REF!</definedName>
    <definedName name="gg" localSheetId="0">#REF!</definedName>
    <definedName name="gg">#REF!</definedName>
    <definedName name="ggg" localSheetId="0">#REF!</definedName>
    <definedName name="ggg">#REF!</definedName>
    <definedName name="inf" localSheetId="0">#REF!</definedName>
    <definedName name="inf">#REF!</definedName>
    <definedName name="INICIA" localSheetId="0">#REF!</definedName>
    <definedName name="INICIA">#REF!</definedName>
    <definedName name="INTERVENTOR" localSheetId="0">#REF!</definedName>
    <definedName name="INTERVENTOR">#REF!</definedName>
    <definedName name="ipse" localSheetId="0">#REF!</definedName>
    <definedName name="ipse">#REF!</definedName>
    <definedName name="L_" localSheetId="0">#REF!</definedName>
    <definedName name="L_">#REF!</definedName>
    <definedName name="marco" localSheetId="0">#REF!</definedName>
    <definedName name="marco">#REF!</definedName>
    <definedName name="NI" localSheetId="0">#REF!</definedName>
    <definedName name="NI">#REF!</definedName>
    <definedName name="objetivospolítica" localSheetId="0">#REF!</definedName>
    <definedName name="objetivospolítica">#REF!</definedName>
    <definedName name="P0" localSheetId="0">#REF!</definedName>
    <definedName name="P0">#REF!</definedName>
    <definedName name="PLAZO" localSheetId="0">#REF!</definedName>
    <definedName name="PLAZO">#REF!</definedName>
    <definedName name="porcentaje" localSheetId="0">#REF!</definedName>
    <definedName name="porcentaje">#REF!</definedName>
    <definedName name="producto" localSheetId="0">#REF!</definedName>
    <definedName name="producto">#REF!</definedName>
    <definedName name="q_t_" localSheetId="0">#REF!</definedName>
    <definedName name="q_t_">#REF!</definedName>
    <definedName name="q0" localSheetId="0">#REF!</definedName>
    <definedName name="q0">#REF!</definedName>
    <definedName name="R_" localSheetId="0">#REF!</definedName>
    <definedName name="R_">#REF!</definedName>
    <definedName name="res_amazonas" localSheetId="0">#REF!</definedName>
    <definedName name="res_amazonas">#REF!</definedName>
    <definedName name="res_antioquia" localSheetId="0">#REF!</definedName>
    <definedName name="res_antioquia">#REF!</definedName>
    <definedName name="res_arauca" localSheetId="0">#REF!</definedName>
    <definedName name="res_arauca">#REF!</definedName>
    <definedName name="res_boyacá" localSheetId="0">#REF!</definedName>
    <definedName name="res_boyacá">#REF!</definedName>
    <definedName name="res_caldas" localSheetId="0">#REF!</definedName>
    <definedName name="res_caldas">#REF!</definedName>
    <definedName name="res_caquetá" localSheetId="0">#REF!</definedName>
    <definedName name="res_caquetá">#REF!</definedName>
    <definedName name="res_casanare" localSheetId="0">#REF!</definedName>
    <definedName name="res_casanare">#REF!</definedName>
    <definedName name="res_cauca" localSheetId="0">#REF!</definedName>
    <definedName name="res_cauca">#REF!</definedName>
    <definedName name="res_cesar" localSheetId="0">#REF!</definedName>
    <definedName name="res_cesar">#REF!</definedName>
    <definedName name="res_chocó" localSheetId="0">#REF!</definedName>
    <definedName name="res_chocó">#REF!</definedName>
    <definedName name="res_córdoba" localSheetId="0">#REF!</definedName>
    <definedName name="res_córdoba">#REF!</definedName>
    <definedName name="res_guainía" localSheetId="0">#REF!</definedName>
    <definedName name="res_guainía">#REF!</definedName>
    <definedName name="res_guajira" localSheetId="0">#REF!</definedName>
    <definedName name="res_guajira">#REF!</definedName>
    <definedName name="res_guaviare" localSheetId="0">#REF!</definedName>
    <definedName name="res_guaviare">#REF!</definedName>
    <definedName name="res_huila" localSheetId="0">#REF!</definedName>
    <definedName name="res_huila">#REF!</definedName>
    <definedName name="res_magdalena" localSheetId="0">#REF!</definedName>
    <definedName name="res_magdalena">#REF!</definedName>
    <definedName name="res_meta" localSheetId="0">#REF!</definedName>
    <definedName name="res_meta">#REF!</definedName>
    <definedName name="res_nariño" localSheetId="0">#REF!</definedName>
    <definedName name="res_nariño">#REF!</definedName>
    <definedName name="res_ntesantander" localSheetId="0">#REF!</definedName>
    <definedName name="res_ntesantander">#REF!</definedName>
    <definedName name="res_putumayo" localSheetId="0">#REF!</definedName>
    <definedName name="res_putumayo">#REF!</definedName>
    <definedName name="res_risaralda" localSheetId="0">#REF!</definedName>
    <definedName name="res_risaralda">#REF!</definedName>
    <definedName name="res_santander" localSheetId="0">#REF!</definedName>
    <definedName name="res_santander">#REF!</definedName>
    <definedName name="res_sucre" localSheetId="0">#REF!</definedName>
    <definedName name="res_sucre">#REF!</definedName>
    <definedName name="res_tolima" localSheetId="0">#REF!</definedName>
    <definedName name="res_tolima">#REF!</definedName>
    <definedName name="res_valle" localSheetId="0">#REF!</definedName>
    <definedName name="res_valle">#REF!</definedName>
    <definedName name="res_vaupés" localSheetId="0">#REF!</definedName>
    <definedName name="res_vaupés">#REF!</definedName>
    <definedName name="res_vichada" localSheetId="0">#REF!</definedName>
    <definedName name="res_vichada">#REF!</definedName>
    <definedName name="t_" localSheetId="0">#REF!</definedName>
    <definedName name="t_">#REF!</definedName>
    <definedName name="unidades">'[2]Listado'!$AI$2:$AI$85</definedName>
    <definedName name="VACUMULADO" localSheetId="0">#REF!</definedName>
    <definedName name="VACUMULADO">#REF!</definedName>
    <definedName name="val_rps" localSheetId="0">#REF!</definedName>
    <definedName name="val_rp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contrato" localSheetId="0">#REF!</definedName>
    <definedName name="vcontrato">#REF!</definedName>
    <definedName name="VENCIMIENTO" localSheetId="0">#REF!</definedName>
    <definedName name="VENCIMIENTO">#REF!</definedName>
  </definedNames>
  <calcPr fullCalcOnLoad="1"/>
</workbook>
</file>

<file path=xl/sharedStrings.xml><?xml version="1.0" encoding="utf-8"?>
<sst xmlns="http://schemas.openxmlformats.org/spreadsheetml/2006/main" count="128" uniqueCount="78">
  <si>
    <t xml:space="preserve">                       UNIVERSIDAD DEL CAUCA</t>
  </si>
  <si>
    <t xml:space="preserve">                       VICERRECTORIA ADMINISTRATIVA</t>
  </si>
  <si>
    <t xml:space="preserve">                       DIRECCION ADMINISTRATIVA Y DE SERVICIOS</t>
  </si>
  <si>
    <t xml:space="preserve">ITEM </t>
  </si>
  <si>
    <t>DESCRIPCION</t>
  </si>
  <si>
    <t>UNID.</t>
  </si>
  <si>
    <t>CANT.</t>
  </si>
  <si>
    <t>VR. UNITARIO</t>
  </si>
  <si>
    <t>VR. TOTAL</t>
  </si>
  <si>
    <t>PRELIMINARES</t>
  </si>
  <si>
    <t>Localización y replanteo</t>
  </si>
  <si>
    <t>Demolición de repellos</t>
  </si>
  <si>
    <t>Cerramiento provisional Tela fib. Tejída H=2,10M-BORDE</t>
  </si>
  <si>
    <t>ML</t>
  </si>
  <si>
    <t>Demolición Pisos Existentes en Adoquín</t>
  </si>
  <si>
    <t>Desmonte de Malla Metálica de Lindero</t>
  </si>
  <si>
    <t>Demolición de alfajía, incluye bote de escombros</t>
  </si>
  <si>
    <t>Excavación en material comun a mano sin retiro de sobrantes hasta 1m</t>
  </si>
  <si>
    <t>Compactación del suelo</t>
  </si>
  <si>
    <t>M2</t>
  </si>
  <si>
    <t>SUBTOTAL</t>
  </si>
  <si>
    <t>CIMENTACION</t>
  </si>
  <si>
    <t>Solado de concreto espesor = 5 cms. En concreto clase F (14 MPA)</t>
  </si>
  <si>
    <t>Suministro de Acero de refuerzo Fy = 60,000 Inc. corte, figurado y amarre</t>
  </si>
  <si>
    <t>Kg</t>
  </si>
  <si>
    <t>ESTRUCTURAS</t>
  </si>
  <si>
    <t>Und</t>
  </si>
  <si>
    <t>MUROS, PINTURA y ENCHAPE</t>
  </si>
  <si>
    <t>Jardinera en ladrillo macizo de 8x10x20 cm, 3 a 5 hiladas, con lagrimal de 4cm vaciado en concreto</t>
  </si>
  <si>
    <t>PISOS</t>
  </si>
  <si>
    <t>INSTALACIONES HIDRAULICAS Y SANITARIAS</t>
  </si>
  <si>
    <t>Suministro e instalación tubería PVC aguas lluvias 3" (bajante), incluye accesorios PVC</t>
  </si>
  <si>
    <t>Suministro e instalación tubería PVC presión 1/2" RDE 13,5, incluye accesorios PVC</t>
  </si>
  <si>
    <t>Sum inst tubería PVC diam 2" sanitaria. TP, incluye accesorios PVC</t>
  </si>
  <si>
    <t>Sum inst tubería PVC diam 4" sanitaria, TP, incluye accesorios PVC</t>
  </si>
  <si>
    <t>Caja de inspección de 80*80 cms. En concreto clase E (17,5 MPA) incluye tapa en concreto reforzado espesor 10 cms. con varilla D=3/8"  separación cada 15 cms. En ambas direcciones</t>
  </si>
  <si>
    <t>Suministro  e instalación llave de paso de 1/2" metálica RED WHITE, incluye accesorios PVC y tapa registro</t>
  </si>
  <si>
    <t>Empalme de tubería PVC sanitaria y pluvial a caja de inspección existente o a colector existente</t>
  </si>
  <si>
    <t>Punto hidráulico de 1/2", incluye accesorios PVC</t>
  </si>
  <si>
    <t>Punto sanitario 2" PVC, incluye accesorios</t>
  </si>
  <si>
    <t>Punto sanitario 4" PVC, incluye accesorios</t>
  </si>
  <si>
    <t>INSTALACIONES ELECTRICAS</t>
  </si>
  <si>
    <t>Retiro de cableado de Iluminación existente</t>
  </si>
  <si>
    <t xml:space="preserve">Suministro e Instalación Totalizador de 3x60, </t>
  </si>
  <si>
    <t xml:space="preserve">Sistema de puesta a tierra conformado por una varilla cobre cobre de 5/8" X 2,40 m, cable desnudo No. 6, favigel, soldadura termowelld, Caja de inspección  en concreto 30x30x30 cm con tapa   </t>
  </si>
  <si>
    <t>Suministro e instalación interruptor termo magnético  3x60 A – 25KA/220V Siemens.</t>
  </si>
  <si>
    <t>Suministro e instalación interruptor termo magnético 1x20 A – 10KA Siemens.</t>
  </si>
  <si>
    <t>Salida para iluminación 110 Voltios en conduit PVC 1/2" y 3/4"  con accesorios donde se requiera.  Conductores No.12 AWG -THHN -THWN Centelsa y un conductor No.12 AWG -THHN-THWN /Cu  Centelsa (verde) línea a tierra, cajas PVC octogonales" (4 x 4" donde se requiera)</t>
  </si>
  <si>
    <t>Suministro e instalación caja de empalme galvanizada 30X30X15 cm con tapa</t>
  </si>
  <si>
    <t>Salida para toma corrientes GFCI que incluye: Tubo conduit PVC 1/2" (3/4" donde se requiera) con accesorios, cajas pvc 2x4" (cajas 4x4" donde se requiera), conductores Centelsa / Cedsa Nº 12 THHN/THWN, tomas corrientes GFCI LEVITON dobles con polo a tierra color blanco.</t>
  </si>
  <si>
    <t>Suministro e instalación de tablero de breaker trifásico, 18 circuitos – 225A – 240V, 6 hilos, espacio para totalizador, con puerta y llave.Ref. NTQ-418-T-SQ SQUARE D</t>
  </si>
  <si>
    <t>TOTAL OBRA</t>
  </si>
  <si>
    <t xml:space="preserve">Arq. Diego Andres Castro </t>
  </si>
  <si>
    <t>Coordinador</t>
  </si>
  <si>
    <t xml:space="preserve">Unidad de Desarrollo e Infraestructura </t>
  </si>
  <si>
    <t>Cubierta en Teja FC con estructura en madera</t>
  </si>
  <si>
    <t>Bote de material común</t>
  </si>
  <si>
    <t>Viga Concreto Clase D (21MPa) (21 Mpa ) 30X30 cm, incluye formaleta</t>
  </si>
  <si>
    <t>Columnas de 0.15x0,30 mts. en Concreto Clase D (21MPa), incluye formaleta</t>
  </si>
  <si>
    <t>Vigas de 0.15x0.20 mts. en Concreto Clase D (21MPa), incluye formaleta</t>
  </si>
  <si>
    <t>Alfajía de 0.30*0.08 en Concreto Clase D (21MPa). Incluye hierro y formaleta con gotero</t>
  </si>
  <si>
    <t>Cuneta en Concreto Clase D (21MPa), esp 10 cm desarrollo 50 cm, para conducción de aguas lluvia, incluye refuerzo No.3 cada 30 cm en ambos sentidos, con  juntas cada 1Mt</t>
  </si>
  <si>
    <t>Canal en concreto esp 8 cm, profund 25 cm, desarrollo 75 cm Concreto Clase D (21MPa), para recolección de aguas lluvias, incluye rejilla metálica con anticorrosivo borde angulo 1", rejilla platina 1" cada 5 cm libres  incluye pintura electroestática negra mate. No incluye refuerzo diam 3/8".</t>
  </si>
  <si>
    <t>Repello impermeabilizado de muro. Mortero 1:3</t>
  </si>
  <si>
    <t>Muro en ladrillo en soga sucio. Mortero 1:4</t>
  </si>
  <si>
    <t>Repello impermeabilizado carteras. Mortero 1:3</t>
  </si>
  <si>
    <t>Piso en Concreto Clase D (21MPa) 10cm de espesor.</t>
  </si>
  <si>
    <t>Rasqueteo Repello</t>
  </si>
  <si>
    <t>Zapata Concreto Clase D (21MPa), 30x30 altura 40cm con platina y ángulo 1 1/2"x1/8" para anclaje de columna metálica, incluye formaleta sin incluir hierro</t>
  </si>
  <si>
    <t>Cubierta en Teja con estructura en madera</t>
  </si>
  <si>
    <t>VARIOS</t>
  </si>
  <si>
    <t>Aseo General</t>
  </si>
  <si>
    <t>Glb</t>
  </si>
  <si>
    <t>Red eléctrica en alambre No. 12</t>
  </si>
  <si>
    <t>M3</t>
  </si>
  <si>
    <t>CONSTRUCCION DE AREA DE CAFETERIA DEL CENTRO CULTURAL EL CARMEN PRIMERA ETAPA</t>
  </si>
  <si>
    <t xml:space="preserve">                      AREA DESARROLLO DE INFRAESTRUCTURA</t>
  </si>
  <si>
    <t>CANTIDADES DE OBRA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</si>
</sst>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 * #,##0.00_ ;_ * \-#,##0.00_ ;_ * &quot;-&quot;??_ ;_ @_ "/>
    <numFmt numFmtId="167" formatCode="_ * #,##0_ ;_ * \-#,##0_ ;_ * &quot;-&quot;??_ ;_ @_ "/>
    <numFmt numFmtId="168" formatCode="[$$-2C0A]\ #,##0"/>
    <numFmt numFmtId="169" formatCode="&quot;$&quot;#,##0;[Red]\-&quot;$&quot;#,##0"/>
    <numFmt numFmtId="170" formatCode="&quot;$&quot;#,##0.00_);[Red]\(&quot;$&quot;#,##0.00\)"/>
    <numFmt numFmtId="171" formatCode="\$#,##0\ ;\(\$#,##0\)"/>
    <numFmt numFmtId="172" formatCode="_ [$€-2]\ * #,##0.00_ ;_ [$€-2]\ * \-#,##0.00_ ;_ [$€-2]\ * &quot;-&quot;??_ "/>
    <numFmt numFmtId="173" formatCode="#,##0.0"/>
    <numFmt numFmtId="174" formatCode="#,##0.0000"/>
    <numFmt numFmtId="175" formatCode="\K0\+000.00"/>
    <numFmt numFmtId="176" formatCode="_-* #,##0.00\ &quot;€&quot;_-;\-* #,##0.00\ &quot;€&quot;_-;_-* &quot;-&quot;??\ &quot;€&quot;_-;_-@_-"/>
    <numFmt numFmtId="177" formatCode="_ * #,##0.0_ ;_ * \-#,##0.0_ ;_ * &quot;-&quot;??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38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4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7" fillId="0" borderId="0" xfId="169" applyFont="1" applyFill="1">
      <alignment/>
      <protection/>
    </xf>
    <xf numFmtId="0" fontId="11" fillId="0" borderId="0" xfId="169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65" fontId="12" fillId="0" borderId="10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center" vertical="center" wrapText="1" shrinkToFit="1"/>
    </xf>
    <xf numFmtId="167" fontId="14" fillId="0" borderId="11" xfId="65" applyNumberFormat="1" applyFont="1" applyFill="1" applyBorder="1" applyAlignment="1">
      <alignment horizontal="right" vertical="center"/>
    </xf>
    <xf numFmtId="167" fontId="14" fillId="0" borderId="12" xfId="65" applyNumberFormat="1" applyFont="1" applyFill="1" applyBorder="1" applyAlignment="1">
      <alignment horizontal="right" vertical="center"/>
    </xf>
    <xf numFmtId="166" fontId="14" fillId="0" borderId="13" xfId="65" applyFont="1" applyFill="1" applyBorder="1" applyAlignment="1">
      <alignment horizontal="center"/>
    </xf>
    <xf numFmtId="0" fontId="14" fillId="0" borderId="13" xfId="0" applyFont="1" applyFill="1" applyBorder="1" applyAlignment="1">
      <alignment horizontal="justify" wrapText="1"/>
    </xf>
    <xf numFmtId="0" fontId="14" fillId="0" borderId="13" xfId="0" applyFont="1" applyFill="1" applyBorder="1" applyAlignment="1">
      <alignment horizontal="center" vertical="center" wrapText="1" shrinkToFit="1"/>
    </xf>
    <xf numFmtId="167" fontId="14" fillId="0" borderId="13" xfId="6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14" xfId="130" applyFont="1" applyFill="1" applyBorder="1" applyAlignment="1">
      <alignment horizontal="center" vertical="center"/>
      <protection/>
    </xf>
    <xf numFmtId="0" fontId="12" fillId="0" borderId="15" xfId="130" applyNumberFormat="1" applyFont="1" applyFill="1" applyBorder="1" applyAlignment="1">
      <alignment horizontal="justify" vertical="center"/>
      <protection/>
    </xf>
    <xf numFmtId="0" fontId="12" fillId="0" borderId="14" xfId="145" applyNumberFormat="1" applyFont="1" applyFill="1" applyBorder="1" applyAlignment="1">
      <alignment horizontal="center" vertical="center"/>
      <protection/>
    </xf>
    <xf numFmtId="167" fontId="12" fillId="0" borderId="14" xfId="6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justify" wrapText="1"/>
    </xf>
    <xf numFmtId="4" fontId="14" fillId="0" borderId="13" xfId="0" applyNumberFormat="1" applyFont="1" applyFill="1" applyBorder="1" applyAlignment="1">
      <alignment horizontal="center" vertical="center"/>
    </xf>
    <xf numFmtId="166" fontId="14" fillId="0" borderId="13" xfId="65" applyNumberFormat="1" applyFont="1" applyFill="1" applyBorder="1" applyAlignment="1">
      <alignment horizontal="right" vertical="center"/>
    </xf>
    <xf numFmtId="0" fontId="12" fillId="0" borderId="11" xfId="130" applyFont="1" applyFill="1" applyBorder="1" applyAlignment="1">
      <alignment horizontal="center" vertical="center"/>
      <protection/>
    </xf>
    <xf numFmtId="0" fontId="12" fillId="0" borderId="11" xfId="130" applyNumberFormat="1" applyFont="1" applyFill="1" applyBorder="1" applyAlignment="1">
      <alignment horizontal="justify" vertical="center"/>
      <protection/>
    </xf>
    <xf numFmtId="0" fontId="12" fillId="0" borderId="11" xfId="145" applyNumberFormat="1" applyFont="1" applyFill="1" applyBorder="1" applyAlignment="1">
      <alignment horizontal="center" vertical="center"/>
      <protection/>
    </xf>
    <xf numFmtId="167" fontId="12" fillId="0" borderId="11" xfId="69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168" fontId="15" fillId="0" borderId="14" xfId="0" applyNumberFormat="1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65" applyFont="1" applyFill="1" applyAlignment="1">
      <alignment/>
    </xf>
    <xf numFmtId="0" fontId="0" fillId="0" borderId="0" xfId="0" applyFont="1" applyFill="1" applyAlignment="1">
      <alignment horizontal="justify"/>
    </xf>
    <xf numFmtId="166" fontId="0" fillId="0" borderId="0" xfId="65" applyFont="1" applyFill="1" applyAlignment="1">
      <alignment/>
    </xf>
    <xf numFmtId="3" fontId="0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7" fontId="14" fillId="0" borderId="13" xfId="65" applyNumberFormat="1" applyFont="1" applyFill="1" applyBorder="1" applyAlignment="1">
      <alignment horizontal="right" vertical="center"/>
    </xf>
    <xf numFmtId="0" fontId="7" fillId="0" borderId="0" xfId="169" applyFont="1" applyFill="1" applyBorder="1">
      <alignment/>
      <protection/>
    </xf>
    <xf numFmtId="0" fontId="8" fillId="0" borderId="0" xfId="169" applyFont="1" applyFill="1" applyBorder="1">
      <alignment/>
      <protection/>
    </xf>
    <xf numFmtId="0" fontId="9" fillId="0" borderId="0" xfId="169" applyFont="1" applyFill="1" applyBorder="1" applyAlignment="1">
      <alignment horizontal="center"/>
      <protection/>
    </xf>
    <xf numFmtId="0" fontId="7" fillId="0" borderId="0" xfId="169" applyFont="1" applyFill="1" applyBorder="1" applyAlignment="1">
      <alignment horizontal="center"/>
      <protection/>
    </xf>
    <xf numFmtId="0" fontId="10" fillId="0" borderId="0" xfId="169" applyFont="1" applyFill="1" applyBorder="1" applyAlignment="1">
      <alignment horizontal="left" vertical="center" wrapText="1"/>
      <protection/>
    </xf>
    <xf numFmtId="0" fontId="10" fillId="0" borderId="0" xfId="169" applyFont="1" applyFill="1" applyBorder="1" applyAlignment="1">
      <alignment horizontal="center" vertical="center"/>
      <protection/>
    </xf>
    <xf numFmtId="164" fontId="10" fillId="0" borderId="0" xfId="169" applyNumberFormat="1" applyFont="1" applyFill="1" applyBorder="1" applyAlignment="1">
      <alignment horizontal="right" vertical="center"/>
      <protection/>
    </xf>
    <xf numFmtId="0" fontId="7" fillId="0" borderId="17" xfId="169" applyFont="1" applyFill="1" applyBorder="1">
      <alignment/>
      <protection/>
    </xf>
    <xf numFmtId="0" fontId="8" fillId="0" borderId="18" xfId="169" applyFont="1" applyFill="1" applyBorder="1">
      <alignment/>
      <protection/>
    </xf>
    <xf numFmtId="0" fontId="9" fillId="0" borderId="18" xfId="169" applyFont="1" applyFill="1" applyBorder="1" applyAlignment="1">
      <alignment horizontal="center"/>
      <protection/>
    </xf>
    <xf numFmtId="0" fontId="7" fillId="0" borderId="18" xfId="169" applyFont="1" applyFill="1" applyBorder="1">
      <alignment/>
      <protection/>
    </xf>
    <xf numFmtId="0" fontId="7" fillId="0" borderId="19" xfId="169" applyFont="1" applyFill="1" applyBorder="1">
      <alignment/>
      <protection/>
    </xf>
    <xf numFmtId="0" fontId="7" fillId="0" borderId="20" xfId="169" applyFont="1" applyFill="1" applyBorder="1">
      <alignment/>
      <protection/>
    </xf>
    <xf numFmtId="0" fontId="7" fillId="0" borderId="21" xfId="169" applyFont="1" applyFill="1" applyBorder="1">
      <alignment/>
      <protection/>
    </xf>
    <xf numFmtId="2" fontId="10" fillId="0" borderId="20" xfId="169" applyNumberFormat="1" applyFont="1" applyFill="1" applyBorder="1" applyAlignment="1">
      <alignment vertical="center"/>
      <protection/>
    </xf>
    <xf numFmtId="2" fontId="10" fillId="0" borderId="21" xfId="169" applyNumberFormat="1" applyFont="1" applyFill="1" applyBorder="1" applyAlignment="1">
      <alignment horizontal="right" vertical="center"/>
      <protection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66" fontId="0" fillId="0" borderId="22" xfId="65" applyFont="1" applyFill="1" applyBorder="1" applyAlignment="1">
      <alignment/>
    </xf>
    <xf numFmtId="0" fontId="0" fillId="0" borderId="23" xfId="0" applyFont="1" applyFill="1" applyBorder="1" applyAlignment="1">
      <alignment horizontal="justify"/>
    </xf>
    <xf numFmtId="0" fontId="0" fillId="0" borderId="23" xfId="0" applyFont="1" applyFill="1" applyBorder="1" applyAlignment="1">
      <alignment/>
    </xf>
    <xf numFmtId="166" fontId="0" fillId="0" borderId="23" xfId="65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</cellXfs>
  <cellStyles count="1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SOLVER1" xfId="38"/>
    <cellStyle name="Comma0" xfId="39"/>
    <cellStyle name="Comma0 2" xfId="40"/>
    <cellStyle name="Comma0 3" xfId="41"/>
    <cellStyle name="Currency [0]" xfId="42"/>
    <cellStyle name="Currency_Solver Example" xfId="43"/>
    <cellStyle name="Currency0" xfId="44"/>
    <cellStyle name="Currency0 2" xfId="45"/>
    <cellStyle name="Currency0 3" xfId="46"/>
    <cellStyle name="Date" xfId="47"/>
    <cellStyle name="Date 2" xfId="48"/>
    <cellStyle name="Date 3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Fixed" xfId="59"/>
    <cellStyle name="Fixed 2" xfId="60"/>
    <cellStyle name="Fixed 3" xfId="61"/>
    <cellStyle name="Heading 1" xfId="62"/>
    <cellStyle name="Heading 2" xfId="63"/>
    <cellStyle name="Incorrecto" xfId="64"/>
    <cellStyle name="Comma" xfId="65"/>
    <cellStyle name="Comma [0]" xfId="66"/>
    <cellStyle name="Millares 2" xfId="67"/>
    <cellStyle name="Millares 2 2" xfId="68"/>
    <cellStyle name="Millares 2 3" xfId="69"/>
    <cellStyle name="Millares 2 4" xfId="70"/>
    <cellStyle name="Millares 2 5" xfId="71"/>
    <cellStyle name="Millares 2 6" xfId="72"/>
    <cellStyle name="Millares 3" xfId="73"/>
    <cellStyle name="Millares 3 2" xfId="74"/>
    <cellStyle name="Millares 3 3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6 2" xfId="83"/>
    <cellStyle name="Millares 6 2 2" xfId="84"/>
    <cellStyle name="Millares 6 2 3" xfId="85"/>
    <cellStyle name="Millares 6 3" xfId="86"/>
    <cellStyle name="Millares 6 4" xfId="87"/>
    <cellStyle name="Millares 7" xfId="88"/>
    <cellStyle name="Millares 7 2" xfId="89"/>
    <cellStyle name="Millares 7 3" xfId="90"/>
    <cellStyle name="Millares 8" xfId="91"/>
    <cellStyle name="Millares 8 2" xfId="92"/>
    <cellStyle name="Millares 8 3" xfId="93"/>
    <cellStyle name="Millares 9" xfId="94"/>
    <cellStyle name="Currency" xfId="95"/>
    <cellStyle name="Currency [0]" xfId="96"/>
    <cellStyle name="Moneda 2" xfId="97"/>
    <cellStyle name="Moneda 2 2" xfId="98"/>
    <cellStyle name="Moneda 2 3" xfId="99"/>
    <cellStyle name="Moneda 23" xfId="100"/>
    <cellStyle name="Moneda 3" xfId="101"/>
    <cellStyle name="Moneda 3 2" xfId="102"/>
    <cellStyle name="Moneda 3 3" xfId="103"/>
    <cellStyle name="Moneda 4" xfId="104"/>
    <cellStyle name="Neutral" xfId="105"/>
    <cellStyle name="Normal 10" xfId="106"/>
    <cellStyle name="Normal 11" xfId="107"/>
    <cellStyle name="Normal 12" xfId="108"/>
    <cellStyle name="Normal 13" xfId="109"/>
    <cellStyle name="Normal 13 2" xfId="110"/>
    <cellStyle name="Normal 13 3" xfId="111"/>
    <cellStyle name="Normal 14" xfId="112"/>
    <cellStyle name="Normal 15" xfId="113"/>
    <cellStyle name="Normal 16" xfId="114"/>
    <cellStyle name="Normal 16 2" xfId="115"/>
    <cellStyle name="Normal 16 3" xfId="116"/>
    <cellStyle name="Normal 17" xfId="117"/>
    <cellStyle name="Normal 18" xfId="118"/>
    <cellStyle name="Normal 19" xfId="119"/>
    <cellStyle name="Normal 2" xfId="120"/>
    <cellStyle name="Normal 2 2" xfId="121"/>
    <cellStyle name="Normal 2 3" xfId="122"/>
    <cellStyle name="Normal 2 4" xfId="123"/>
    <cellStyle name="Normal 20" xfId="124"/>
    <cellStyle name="Normal 21" xfId="125"/>
    <cellStyle name="Normal 22" xfId="126"/>
    <cellStyle name="Normal 28" xfId="127"/>
    <cellStyle name="Normal 29" xfId="128"/>
    <cellStyle name="Normal 3" xfId="129"/>
    <cellStyle name="Normal 3 2" xfId="130"/>
    <cellStyle name="Normal 3 3" xfId="131"/>
    <cellStyle name="Normal 4" xfId="132"/>
    <cellStyle name="Normal 4 2" xfId="133"/>
    <cellStyle name="Normal 4 2 2" xfId="134"/>
    <cellStyle name="Normal 4 2 2 2" xfId="135"/>
    <cellStyle name="Normal 4 2 3" xfId="136"/>
    <cellStyle name="Normal 4 3" xfId="137"/>
    <cellStyle name="Normal 4 3 2" xfId="138"/>
    <cellStyle name="Normal 4 4" xfId="139"/>
    <cellStyle name="Normal 4 4 2" xfId="140"/>
    <cellStyle name="Normal 4 5" xfId="141"/>
    <cellStyle name="Normal 4 6" xfId="142"/>
    <cellStyle name="Normal 5" xfId="143"/>
    <cellStyle name="Normal 5 2" xfId="144"/>
    <cellStyle name="Normal 5 2 2" xfId="145"/>
    <cellStyle name="Normal 5 2 3" xfId="146"/>
    <cellStyle name="Normal 5 3" xfId="147"/>
    <cellStyle name="Normal 5 4" xfId="148"/>
    <cellStyle name="Normal 6" xfId="149"/>
    <cellStyle name="Normal 6 2" xfId="150"/>
    <cellStyle name="Normal 6 3" xfId="151"/>
    <cellStyle name="Normal 7" xfId="152"/>
    <cellStyle name="Normal 7 2" xfId="153"/>
    <cellStyle name="Normal 7 2 2" xfId="154"/>
    <cellStyle name="Normal 7 2 2 2" xfId="155"/>
    <cellStyle name="Normal 7 2 3" xfId="156"/>
    <cellStyle name="Normal 7 3" xfId="157"/>
    <cellStyle name="Normal 7 3 2" xfId="158"/>
    <cellStyle name="Normal 7 4" xfId="159"/>
    <cellStyle name="Normal 7 4 2" xfId="160"/>
    <cellStyle name="Normal 7 5" xfId="161"/>
    <cellStyle name="Normal 7 6" xfId="162"/>
    <cellStyle name="Normal 8" xfId="163"/>
    <cellStyle name="Normal 9" xfId="164"/>
    <cellStyle name="Normal 9 2" xfId="165"/>
    <cellStyle name="Normal 9 2 2" xfId="166"/>
    <cellStyle name="Normal 9 3" xfId="167"/>
    <cellStyle name="Normal 9 3 2" xfId="168"/>
    <cellStyle name="Normal 9 4" xfId="169"/>
    <cellStyle name="Normal 9 5" xfId="170"/>
    <cellStyle name="Notas" xfId="171"/>
    <cellStyle name="Porcentaje 2" xfId="172"/>
    <cellStyle name="Porcentaje 2 2" xfId="173"/>
    <cellStyle name="Porcentaje 2 2 2" xfId="174"/>
    <cellStyle name="Porcentaje 2 3" xfId="175"/>
    <cellStyle name="Percent" xfId="176"/>
    <cellStyle name="Porcentual 2" xfId="177"/>
    <cellStyle name="Porcentual 2 2" xfId="178"/>
    <cellStyle name="Porcentual 2 3" xfId="179"/>
    <cellStyle name="Porcentual 3" xfId="180"/>
    <cellStyle name="Porcentual 3 2" xfId="181"/>
    <cellStyle name="Porcentual 3 2 2" xfId="182"/>
    <cellStyle name="Porcentual 3 2 2 2" xfId="183"/>
    <cellStyle name="Porcentual 3 2 3" xfId="184"/>
    <cellStyle name="Porcentual 3 3" xfId="185"/>
    <cellStyle name="Porcentual 3 3 2" xfId="186"/>
    <cellStyle name="Porcentual 3 4" xfId="187"/>
    <cellStyle name="Porcentual 3 4 2" xfId="188"/>
    <cellStyle name="Porcentual 3 5" xfId="189"/>
    <cellStyle name="Porcentual 4" xfId="190"/>
    <cellStyle name="Salida" xfId="191"/>
    <cellStyle name="Texto de advertencia" xfId="192"/>
    <cellStyle name="Texto explicativo" xfId="193"/>
    <cellStyle name="Título" xfId="194"/>
    <cellStyle name="Título 1" xfId="195"/>
    <cellStyle name="Título 2" xfId="196"/>
    <cellStyle name="Título 3" xfId="197"/>
    <cellStyle name="Total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1</xdr:col>
      <xdr:colOff>400050</xdr:colOff>
      <xdr:row>4</xdr:row>
      <xdr:rowOff>28575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81</xdr:row>
      <xdr:rowOff>133350</xdr:rowOff>
    </xdr:from>
    <xdr:to>
      <xdr:col>1</xdr:col>
      <xdr:colOff>2514600</xdr:colOff>
      <xdr:row>81</xdr:row>
      <xdr:rowOff>133350</xdr:rowOff>
    </xdr:to>
    <xdr:sp>
      <xdr:nvSpPr>
        <xdr:cNvPr id="2" name="2 Conector recto"/>
        <xdr:cNvSpPr>
          <a:spLocks/>
        </xdr:cNvSpPr>
      </xdr:nvSpPr>
      <xdr:spPr>
        <a:xfrm>
          <a:off x="581025" y="20526375"/>
          <a:ext cx="2524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indows%20XP\Configuraci&#243;n%20local\Temp\Licitacion%202001%20Timbiqui\Acts.%20Recibo%20y%20Liquid.%20Parcial%2001%20puerto%20sa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85"/>
  <sheetViews>
    <sheetView tabSelected="1" zoomScaleSheetLayoutView="100" zoomScalePageLayoutView="0" workbookViewId="0" topLeftCell="A1">
      <selection activeCell="E70" sqref="E70"/>
    </sheetView>
  </sheetViews>
  <sheetFormatPr defaultColWidth="11.421875" defaultRowHeight="15" customHeight="1"/>
  <cols>
    <col min="1" max="1" width="8.8515625" style="33" customWidth="1"/>
    <col min="2" max="2" width="54.28125" style="34" customWidth="1"/>
    <col min="3" max="3" width="6.57421875" style="13" bestFit="1" customWidth="1"/>
    <col min="4" max="4" width="9.8515625" style="13" bestFit="1" customWidth="1"/>
    <col min="5" max="5" width="12.8515625" style="35" customWidth="1"/>
    <col min="6" max="6" width="19.140625" style="13" bestFit="1" customWidth="1"/>
    <col min="7" max="7" width="14.140625" style="13" bestFit="1" customWidth="1"/>
    <col min="8" max="16384" width="11.421875" style="13" customWidth="1"/>
  </cols>
  <sheetData>
    <row r="1" spans="1:6" s="1" customFormat="1" ht="15">
      <c r="A1" s="47"/>
      <c r="B1" s="48" t="s">
        <v>0</v>
      </c>
      <c r="C1" s="48"/>
      <c r="D1" s="49"/>
      <c r="E1" s="50"/>
      <c r="F1" s="51"/>
    </row>
    <row r="2" spans="1:6" s="1" customFormat="1" ht="15">
      <c r="A2" s="52"/>
      <c r="B2" s="41" t="s">
        <v>1</v>
      </c>
      <c r="C2" s="41"/>
      <c r="D2" s="42"/>
      <c r="E2" s="40"/>
      <c r="F2" s="53"/>
    </row>
    <row r="3" spans="1:6" s="1" customFormat="1" ht="15">
      <c r="A3" s="52"/>
      <c r="B3" s="41" t="s">
        <v>2</v>
      </c>
      <c r="C3" s="41"/>
      <c r="D3" s="42"/>
      <c r="E3" s="40"/>
      <c r="F3" s="53"/>
    </row>
    <row r="4" spans="1:6" s="1" customFormat="1" ht="15">
      <c r="A4" s="52"/>
      <c r="B4" s="41" t="s">
        <v>76</v>
      </c>
      <c r="C4" s="41"/>
      <c r="D4" s="43"/>
      <c r="E4" s="40"/>
      <c r="F4" s="53"/>
    </row>
    <row r="5" spans="1:6" s="2" customFormat="1" ht="14.25">
      <c r="A5" s="54"/>
      <c r="B5" s="44"/>
      <c r="C5" s="45"/>
      <c r="D5" s="45"/>
      <c r="E5" s="46"/>
      <c r="F5" s="55"/>
    </row>
    <row r="6" spans="1:6" s="3" customFormat="1" ht="30.75" customHeight="1">
      <c r="A6" s="63" t="s">
        <v>75</v>
      </c>
      <c r="B6" s="64"/>
      <c r="C6" s="64"/>
      <c r="D6" s="64"/>
      <c r="E6" s="64"/>
      <c r="F6" s="65"/>
    </row>
    <row r="7" spans="1:6" s="3" customFormat="1" ht="15">
      <c r="A7" s="66" t="s">
        <v>77</v>
      </c>
      <c r="B7" s="67"/>
      <c r="C7" s="67"/>
      <c r="D7" s="67"/>
      <c r="E7" s="67"/>
      <c r="F7" s="68"/>
    </row>
    <row r="8" spans="1:6" ht="15" customHeight="1">
      <c r="A8" s="58"/>
      <c r="B8" s="59"/>
      <c r="C8" s="60"/>
      <c r="D8" s="60"/>
      <c r="E8" s="61"/>
      <c r="F8" s="62"/>
    </row>
    <row r="9" spans="1:6" s="3" customFormat="1" ht="15">
      <c r="A9" s="56" t="s">
        <v>3</v>
      </c>
      <c r="B9" s="57" t="s">
        <v>4</v>
      </c>
      <c r="C9" s="56" t="s">
        <v>5</v>
      </c>
      <c r="D9" s="56" t="s">
        <v>6</v>
      </c>
      <c r="E9" s="56" t="s">
        <v>7</v>
      </c>
      <c r="F9" s="56" t="s">
        <v>8</v>
      </c>
    </row>
    <row r="10" spans="1:6" s="3" customFormat="1" ht="15">
      <c r="A10" s="4">
        <v>1</v>
      </c>
      <c r="B10" s="5" t="s">
        <v>9</v>
      </c>
      <c r="C10" s="6"/>
      <c r="D10" s="7"/>
      <c r="E10" s="7"/>
      <c r="F10" s="8"/>
    </row>
    <row r="11" spans="1:6" ht="15" customHeight="1">
      <c r="A11" s="9">
        <v>1.01</v>
      </c>
      <c r="B11" s="10" t="s">
        <v>10</v>
      </c>
      <c r="C11" s="11" t="s">
        <v>19</v>
      </c>
      <c r="D11" s="12">
        <v>296</v>
      </c>
      <c r="E11" s="12"/>
      <c r="F11" s="12">
        <f>+D11*E11</f>
        <v>0</v>
      </c>
    </row>
    <row r="12" spans="1:6" ht="15" customHeight="1">
      <c r="A12" s="9">
        <f aca="true" t="shared" si="0" ref="A12:A20">+A11+0.01</f>
        <v>1.02</v>
      </c>
      <c r="B12" s="10" t="s">
        <v>11</v>
      </c>
      <c r="C12" s="11" t="s">
        <v>19</v>
      </c>
      <c r="D12" s="12">
        <v>110</v>
      </c>
      <c r="E12" s="12"/>
      <c r="F12" s="12">
        <f aca="true" t="shared" si="1" ref="F12:F20">+D12*E12</f>
        <v>0</v>
      </c>
    </row>
    <row r="13" spans="1:6" ht="15" customHeight="1">
      <c r="A13" s="9">
        <f t="shared" si="0"/>
        <v>1.03</v>
      </c>
      <c r="B13" s="10" t="s">
        <v>12</v>
      </c>
      <c r="C13" s="11" t="s">
        <v>13</v>
      </c>
      <c r="D13" s="12">
        <v>66</v>
      </c>
      <c r="E13" s="12"/>
      <c r="F13" s="12">
        <f t="shared" si="1"/>
        <v>0</v>
      </c>
    </row>
    <row r="14" spans="1:6" ht="12.75">
      <c r="A14" s="9">
        <f t="shared" si="0"/>
        <v>1.04</v>
      </c>
      <c r="B14" s="10" t="s">
        <v>14</v>
      </c>
      <c r="C14" s="11" t="s">
        <v>19</v>
      </c>
      <c r="D14" s="12">
        <v>296</v>
      </c>
      <c r="E14" s="12"/>
      <c r="F14" s="12">
        <f t="shared" si="1"/>
        <v>0</v>
      </c>
    </row>
    <row r="15" spans="1:6" ht="12.75">
      <c r="A15" s="9">
        <f t="shared" si="0"/>
        <v>1.05</v>
      </c>
      <c r="B15" s="10" t="s">
        <v>15</v>
      </c>
      <c r="C15" s="11" t="s">
        <v>13</v>
      </c>
      <c r="D15" s="12">
        <v>26</v>
      </c>
      <c r="E15" s="12"/>
      <c r="F15" s="12">
        <f t="shared" si="1"/>
        <v>0</v>
      </c>
    </row>
    <row r="16" spans="1:6" ht="12.75">
      <c r="A16" s="9">
        <f t="shared" si="0"/>
        <v>1.06</v>
      </c>
      <c r="B16" s="10" t="s">
        <v>16</v>
      </c>
      <c r="C16" s="11" t="s">
        <v>13</v>
      </c>
      <c r="D16" s="12">
        <v>56</v>
      </c>
      <c r="E16" s="12"/>
      <c r="F16" s="12">
        <f t="shared" si="1"/>
        <v>0</v>
      </c>
    </row>
    <row r="17" spans="1:6" ht="24">
      <c r="A17" s="9">
        <f t="shared" si="0"/>
        <v>1.07</v>
      </c>
      <c r="B17" s="10" t="s">
        <v>17</v>
      </c>
      <c r="C17" s="11" t="s">
        <v>74</v>
      </c>
      <c r="D17" s="39">
        <v>36</v>
      </c>
      <c r="E17" s="12"/>
      <c r="F17" s="12">
        <f t="shared" si="1"/>
        <v>0</v>
      </c>
    </row>
    <row r="18" spans="1:6" ht="15" customHeight="1">
      <c r="A18" s="9">
        <f t="shared" si="0"/>
        <v>1.08</v>
      </c>
      <c r="B18" s="10" t="s">
        <v>56</v>
      </c>
      <c r="C18" s="11" t="s">
        <v>74</v>
      </c>
      <c r="D18" s="12">
        <v>110</v>
      </c>
      <c r="E18" s="12"/>
      <c r="F18" s="12">
        <f t="shared" si="1"/>
        <v>0</v>
      </c>
    </row>
    <row r="19" spans="1:6" ht="12.75">
      <c r="A19" s="9">
        <f t="shared" si="0"/>
        <v>1.09</v>
      </c>
      <c r="B19" s="10" t="s">
        <v>67</v>
      </c>
      <c r="C19" s="11" t="s">
        <v>19</v>
      </c>
      <c r="D19" s="12">
        <v>42</v>
      </c>
      <c r="E19" s="12"/>
      <c r="F19" s="12">
        <f t="shared" si="1"/>
        <v>0</v>
      </c>
    </row>
    <row r="20" spans="1:6" ht="12.75">
      <c r="A20" s="9">
        <f t="shared" si="0"/>
        <v>1.1</v>
      </c>
      <c r="B20" s="10" t="s">
        <v>18</v>
      </c>
      <c r="C20" s="11" t="s">
        <v>19</v>
      </c>
      <c r="D20" s="12">
        <v>296</v>
      </c>
      <c r="E20" s="12"/>
      <c r="F20" s="12">
        <f t="shared" si="1"/>
        <v>0</v>
      </c>
    </row>
    <row r="21" spans="1:6" s="18" customFormat="1" ht="15">
      <c r="A21" s="14"/>
      <c r="B21" s="15" t="s">
        <v>20</v>
      </c>
      <c r="C21" s="16"/>
      <c r="D21" s="17"/>
      <c r="E21" s="17"/>
      <c r="F21" s="17">
        <f>SUM(F11:F20)</f>
        <v>0</v>
      </c>
    </row>
    <row r="22" spans="1:6" ht="15" customHeight="1">
      <c r="A22" s="4">
        <v>2</v>
      </c>
      <c r="B22" s="5" t="s">
        <v>21</v>
      </c>
      <c r="C22" s="6"/>
      <c r="D22" s="7"/>
      <c r="E22" s="7"/>
      <c r="F22" s="8" t="str">
        <f>IF(ISBLANK(D22)," ",D22*E22)</f>
        <v> </v>
      </c>
    </row>
    <row r="23" spans="1:6" ht="24">
      <c r="A23" s="9">
        <f>+A22+0.01</f>
        <v>2.01</v>
      </c>
      <c r="B23" s="10" t="s">
        <v>57</v>
      </c>
      <c r="C23" s="11" t="s">
        <v>13</v>
      </c>
      <c r="D23" s="12">
        <v>22</v>
      </c>
      <c r="E23" s="12"/>
      <c r="F23" s="12">
        <f aca="true" t="shared" si="2" ref="F23:F70">+D23*E23</f>
        <v>0</v>
      </c>
    </row>
    <row r="24" spans="1:6" ht="24">
      <c r="A24" s="9">
        <f>+A23+0.01</f>
        <v>2.0199999999999996</v>
      </c>
      <c r="B24" s="10" t="s">
        <v>22</v>
      </c>
      <c r="C24" s="19" t="s">
        <v>19</v>
      </c>
      <c r="D24" s="12">
        <v>24</v>
      </c>
      <c r="E24" s="12"/>
      <c r="F24" s="12">
        <f t="shared" si="2"/>
        <v>0</v>
      </c>
    </row>
    <row r="25" spans="1:6" ht="24">
      <c r="A25" s="9">
        <f>+A24+0.01</f>
        <v>2.0299999999999994</v>
      </c>
      <c r="B25" s="10" t="s">
        <v>23</v>
      </c>
      <c r="C25" s="19" t="s">
        <v>24</v>
      </c>
      <c r="D25" s="12">
        <v>120</v>
      </c>
      <c r="E25" s="12"/>
      <c r="F25" s="12">
        <f t="shared" si="2"/>
        <v>0</v>
      </c>
    </row>
    <row r="26" spans="1:6" s="18" customFormat="1" ht="15">
      <c r="A26" s="14"/>
      <c r="B26" s="15" t="s">
        <v>20</v>
      </c>
      <c r="C26" s="16"/>
      <c r="D26" s="17"/>
      <c r="E26" s="17"/>
      <c r="F26" s="17">
        <f>SUM(F23:F25)</f>
        <v>0</v>
      </c>
    </row>
    <row r="27" spans="1:6" ht="15" customHeight="1">
      <c r="A27" s="4">
        <v>3</v>
      </c>
      <c r="B27" s="5" t="s">
        <v>25</v>
      </c>
      <c r="C27" s="6"/>
      <c r="D27" s="7"/>
      <c r="E27" s="7"/>
      <c r="F27" s="8"/>
    </row>
    <row r="28" spans="1:6" ht="24">
      <c r="A28" s="9">
        <f aca="true" t="shared" si="3" ref="A28:A33">+A27+0.01</f>
        <v>3.01</v>
      </c>
      <c r="B28" s="10" t="s">
        <v>58</v>
      </c>
      <c r="C28" s="11" t="s">
        <v>13</v>
      </c>
      <c r="D28" s="12">
        <v>45</v>
      </c>
      <c r="E28" s="12"/>
      <c r="F28" s="12">
        <f t="shared" si="2"/>
        <v>0</v>
      </c>
    </row>
    <row r="29" spans="1:6" ht="24">
      <c r="A29" s="9">
        <f t="shared" si="3"/>
        <v>3.0199999999999996</v>
      </c>
      <c r="B29" s="10" t="s">
        <v>59</v>
      </c>
      <c r="C29" s="11" t="s">
        <v>13</v>
      </c>
      <c r="D29" s="12">
        <v>21</v>
      </c>
      <c r="E29" s="12"/>
      <c r="F29" s="12">
        <f t="shared" si="2"/>
        <v>0</v>
      </c>
    </row>
    <row r="30" spans="1:6" ht="24">
      <c r="A30" s="9">
        <f t="shared" si="3"/>
        <v>3.0299999999999994</v>
      </c>
      <c r="B30" s="10" t="s">
        <v>23</v>
      </c>
      <c r="C30" s="11" t="s">
        <v>24</v>
      </c>
      <c r="D30" s="12">
        <v>374</v>
      </c>
      <c r="E30" s="12"/>
      <c r="F30" s="12">
        <f t="shared" si="2"/>
        <v>0</v>
      </c>
    </row>
    <row r="31" spans="1:6" ht="24">
      <c r="A31" s="9">
        <f t="shared" si="3"/>
        <v>3.039999999999999</v>
      </c>
      <c r="B31" s="20" t="s">
        <v>60</v>
      </c>
      <c r="C31" s="21" t="s">
        <v>13</v>
      </c>
      <c r="D31" s="12">
        <v>53</v>
      </c>
      <c r="E31" s="12"/>
      <c r="F31" s="12">
        <f t="shared" si="2"/>
        <v>0</v>
      </c>
    </row>
    <row r="32" spans="1:6" ht="36">
      <c r="A32" s="9">
        <f t="shared" si="3"/>
        <v>3.049999999999999</v>
      </c>
      <c r="B32" s="10" t="s">
        <v>61</v>
      </c>
      <c r="C32" s="11" t="s">
        <v>13</v>
      </c>
      <c r="D32" s="12">
        <v>53</v>
      </c>
      <c r="E32" s="12"/>
      <c r="F32" s="12">
        <f t="shared" si="2"/>
        <v>0</v>
      </c>
    </row>
    <row r="33" spans="1:6" ht="36">
      <c r="A33" s="9">
        <f t="shared" si="3"/>
        <v>3.0599999999999987</v>
      </c>
      <c r="B33" s="10" t="s">
        <v>68</v>
      </c>
      <c r="C33" s="11" t="s">
        <v>26</v>
      </c>
      <c r="D33" s="12">
        <v>14</v>
      </c>
      <c r="E33" s="12"/>
      <c r="F33" s="12">
        <f t="shared" si="2"/>
        <v>0</v>
      </c>
    </row>
    <row r="34" spans="1:6" s="18" customFormat="1" ht="15">
      <c r="A34" s="14"/>
      <c r="B34" s="15" t="s">
        <v>20</v>
      </c>
      <c r="C34" s="16"/>
      <c r="D34" s="17"/>
      <c r="E34" s="17"/>
      <c r="F34" s="17">
        <f>SUM(F28:F33)</f>
        <v>0</v>
      </c>
    </row>
    <row r="35" spans="1:6" ht="15" customHeight="1">
      <c r="A35" s="4">
        <v>4</v>
      </c>
      <c r="B35" s="5" t="s">
        <v>27</v>
      </c>
      <c r="C35" s="6"/>
      <c r="D35" s="7"/>
      <c r="E35" s="7"/>
      <c r="F35" s="8"/>
    </row>
    <row r="36" spans="1:6" ht="15" customHeight="1">
      <c r="A36" s="9">
        <f>+A35+0.01</f>
        <v>4.01</v>
      </c>
      <c r="B36" s="10" t="s">
        <v>64</v>
      </c>
      <c r="C36" s="11" t="s">
        <v>19</v>
      </c>
      <c r="D36" s="12">
        <v>35</v>
      </c>
      <c r="E36" s="12"/>
      <c r="F36" s="12">
        <f t="shared" si="2"/>
        <v>0</v>
      </c>
    </row>
    <row r="37" spans="1:6" ht="15" customHeight="1">
      <c r="A37" s="9">
        <f>+A36+0.01</f>
        <v>4.02</v>
      </c>
      <c r="B37" s="10" t="s">
        <v>63</v>
      </c>
      <c r="C37" s="19" t="s">
        <v>19</v>
      </c>
      <c r="D37" s="12">
        <v>70</v>
      </c>
      <c r="E37" s="12"/>
      <c r="F37" s="12">
        <f t="shared" si="2"/>
        <v>0</v>
      </c>
    </row>
    <row r="38" spans="1:6" ht="15" customHeight="1">
      <c r="A38" s="9">
        <f>+A37+0.01</f>
        <v>4.029999999999999</v>
      </c>
      <c r="B38" s="10" t="s">
        <v>65</v>
      </c>
      <c r="C38" s="19" t="s">
        <v>13</v>
      </c>
      <c r="D38" s="12">
        <v>17</v>
      </c>
      <c r="E38" s="12"/>
      <c r="F38" s="12">
        <f t="shared" si="2"/>
        <v>0</v>
      </c>
    </row>
    <row r="39" spans="1:6" ht="24">
      <c r="A39" s="9">
        <f>+A37+0.01</f>
        <v>4.029999999999999</v>
      </c>
      <c r="B39" s="10" t="s">
        <v>28</v>
      </c>
      <c r="C39" s="19" t="s">
        <v>13</v>
      </c>
      <c r="D39" s="12">
        <v>44</v>
      </c>
      <c r="E39" s="12"/>
      <c r="F39" s="12">
        <f t="shared" si="2"/>
        <v>0</v>
      </c>
    </row>
    <row r="40" spans="1:6" s="18" customFormat="1" ht="15">
      <c r="A40" s="14"/>
      <c r="B40" s="15" t="s">
        <v>20</v>
      </c>
      <c r="C40" s="16"/>
      <c r="D40" s="17"/>
      <c r="E40" s="17"/>
      <c r="F40" s="17">
        <f>SUM(F36:F39)</f>
        <v>0</v>
      </c>
    </row>
    <row r="41" spans="1:6" ht="15" customHeight="1">
      <c r="A41" s="4">
        <v>5</v>
      </c>
      <c r="B41" s="5" t="s">
        <v>29</v>
      </c>
      <c r="C41" s="6"/>
      <c r="D41" s="7"/>
      <c r="E41" s="7"/>
      <c r="F41" s="8"/>
    </row>
    <row r="42" spans="1:6" ht="12.75">
      <c r="A42" s="9">
        <f>+A41+0.01</f>
        <v>5.01</v>
      </c>
      <c r="B42" s="10" t="s">
        <v>66</v>
      </c>
      <c r="C42" s="11" t="s">
        <v>19</v>
      </c>
      <c r="D42" s="12">
        <v>296</v>
      </c>
      <c r="E42" s="12"/>
      <c r="F42" s="12">
        <f t="shared" si="2"/>
        <v>0</v>
      </c>
    </row>
    <row r="43" spans="1:6" s="18" customFormat="1" ht="15">
      <c r="A43" s="14"/>
      <c r="B43" s="15" t="s">
        <v>20</v>
      </c>
      <c r="C43" s="16"/>
      <c r="D43" s="17"/>
      <c r="E43" s="17"/>
      <c r="F43" s="17">
        <f>+F42</f>
        <v>0</v>
      </c>
    </row>
    <row r="44" spans="1:6" ht="15" customHeight="1">
      <c r="A44" s="4">
        <v>6</v>
      </c>
      <c r="B44" s="5" t="s">
        <v>30</v>
      </c>
      <c r="C44" s="6"/>
      <c r="D44" s="7"/>
      <c r="E44" s="7"/>
      <c r="F44" s="8"/>
    </row>
    <row r="45" spans="1:6" ht="24">
      <c r="A45" s="9">
        <f aca="true" t="shared" si="4" ref="A45:A55">+A44+0.01</f>
        <v>6.01</v>
      </c>
      <c r="B45" s="10" t="s">
        <v>31</v>
      </c>
      <c r="C45" s="19" t="s">
        <v>13</v>
      </c>
      <c r="D45" s="12">
        <v>60</v>
      </c>
      <c r="E45" s="12"/>
      <c r="F45" s="12">
        <f t="shared" si="2"/>
        <v>0</v>
      </c>
    </row>
    <row r="46" spans="1:6" ht="24">
      <c r="A46" s="9">
        <f>+A45+0.01</f>
        <v>6.02</v>
      </c>
      <c r="B46" s="10" t="s">
        <v>32</v>
      </c>
      <c r="C46" s="11" t="s">
        <v>13</v>
      </c>
      <c r="D46" s="12">
        <v>24</v>
      </c>
      <c r="E46" s="12"/>
      <c r="F46" s="12">
        <f t="shared" si="2"/>
        <v>0</v>
      </c>
    </row>
    <row r="47" spans="1:6" ht="15" customHeight="1">
      <c r="A47" s="9">
        <f t="shared" si="4"/>
        <v>6.029999999999999</v>
      </c>
      <c r="B47" s="10" t="s">
        <v>33</v>
      </c>
      <c r="C47" s="11" t="s">
        <v>13</v>
      </c>
      <c r="D47" s="12">
        <v>18</v>
      </c>
      <c r="E47" s="12"/>
      <c r="F47" s="12">
        <f t="shared" si="2"/>
        <v>0</v>
      </c>
    </row>
    <row r="48" spans="1:6" ht="15" customHeight="1">
      <c r="A48" s="9">
        <f t="shared" si="4"/>
        <v>6.039999999999999</v>
      </c>
      <c r="B48" s="10" t="s">
        <v>34</v>
      </c>
      <c r="C48" s="11" t="s">
        <v>13</v>
      </c>
      <c r="D48" s="12">
        <v>30</v>
      </c>
      <c r="E48" s="12"/>
      <c r="F48" s="12">
        <f t="shared" si="2"/>
        <v>0</v>
      </c>
    </row>
    <row r="49" spans="1:6" ht="36">
      <c r="A49" s="9">
        <f t="shared" si="4"/>
        <v>6.049999999999999</v>
      </c>
      <c r="B49" s="10" t="s">
        <v>35</v>
      </c>
      <c r="C49" s="11" t="s">
        <v>26</v>
      </c>
      <c r="D49" s="12">
        <v>4</v>
      </c>
      <c r="E49" s="12"/>
      <c r="F49" s="12">
        <f t="shared" si="2"/>
        <v>0</v>
      </c>
    </row>
    <row r="50" spans="1:6" ht="24">
      <c r="A50" s="9">
        <f t="shared" si="4"/>
        <v>6.059999999999999</v>
      </c>
      <c r="B50" s="10" t="s">
        <v>36</v>
      </c>
      <c r="C50" s="11" t="s">
        <v>26</v>
      </c>
      <c r="D50" s="12">
        <v>2</v>
      </c>
      <c r="E50" s="12"/>
      <c r="F50" s="12">
        <f t="shared" si="2"/>
        <v>0</v>
      </c>
    </row>
    <row r="51" spans="1:6" ht="60">
      <c r="A51" s="9">
        <f t="shared" si="4"/>
        <v>6.0699999999999985</v>
      </c>
      <c r="B51" s="10" t="s">
        <v>62</v>
      </c>
      <c r="C51" s="11" t="s">
        <v>13</v>
      </c>
      <c r="D51" s="12">
        <v>22</v>
      </c>
      <c r="E51" s="12"/>
      <c r="F51" s="12">
        <f t="shared" si="2"/>
        <v>0</v>
      </c>
    </row>
    <row r="52" spans="1:6" ht="24">
      <c r="A52" s="9">
        <f t="shared" si="4"/>
        <v>6.079999999999998</v>
      </c>
      <c r="B52" s="10" t="s">
        <v>37</v>
      </c>
      <c r="C52" s="11" t="s">
        <v>26</v>
      </c>
      <c r="D52" s="12">
        <v>2</v>
      </c>
      <c r="E52" s="12"/>
      <c r="F52" s="12">
        <f t="shared" si="2"/>
        <v>0</v>
      </c>
    </row>
    <row r="53" spans="1:7" ht="12.75">
      <c r="A53" s="9">
        <f t="shared" si="4"/>
        <v>6.089999999999998</v>
      </c>
      <c r="B53" s="10" t="s">
        <v>38</v>
      </c>
      <c r="C53" s="11" t="s">
        <v>26</v>
      </c>
      <c r="D53" s="12">
        <v>6</v>
      </c>
      <c r="E53" s="12"/>
      <c r="F53" s="12">
        <f t="shared" si="2"/>
        <v>0</v>
      </c>
      <c r="G53" s="38"/>
    </row>
    <row r="54" spans="1:7" ht="12.75">
      <c r="A54" s="9">
        <f t="shared" si="4"/>
        <v>6.099999999999998</v>
      </c>
      <c r="B54" s="10" t="s">
        <v>39</v>
      </c>
      <c r="C54" s="11" t="s">
        <v>26</v>
      </c>
      <c r="D54" s="12">
        <v>6</v>
      </c>
      <c r="E54" s="12"/>
      <c r="F54" s="12">
        <f t="shared" si="2"/>
        <v>0</v>
      </c>
      <c r="G54" s="38"/>
    </row>
    <row r="55" spans="1:7" ht="12.75">
      <c r="A55" s="9">
        <f t="shared" si="4"/>
        <v>6.109999999999998</v>
      </c>
      <c r="B55" s="10" t="s">
        <v>40</v>
      </c>
      <c r="C55" s="11" t="s">
        <v>26</v>
      </c>
      <c r="D55" s="12">
        <v>2</v>
      </c>
      <c r="E55" s="12"/>
      <c r="F55" s="12">
        <f t="shared" si="2"/>
        <v>0</v>
      </c>
      <c r="G55" s="38"/>
    </row>
    <row r="56" spans="1:6" s="18" customFormat="1" ht="15">
      <c r="A56" s="14"/>
      <c r="B56" s="15" t="s">
        <v>20</v>
      </c>
      <c r="C56" s="16"/>
      <c r="D56" s="17"/>
      <c r="E56" s="17"/>
      <c r="F56" s="17">
        <f>SUM(F45:F55)</f>
        <v>0</v>
      </c>
    </row>
    <row r="57" spans="1:6" ht="15" customHeight="1">
      <c r="A57" s="4">
        <v>7</v>
      </c>
      <c r="B57" s="5" t="s">
        <v>69</v>
      </c>
      <c r="C57" s="6"/>
      <c r="D57" s="7"/>
      <c r="E57" s="7"/>
      <c r="F57" s="8"/>
    </row>
    <row r="58" spans="1:6" ht="12.75">
      <c r="A58" s="9">
        <f>+A57+0.01</f>
        <v>7.01</v>
      </c>
      <c r="B58" s="10" t="s">
        <v>55</v>
      </c>
      <c r="C58" s="11" t="s">
        <v>19</v>
      </c>
      <c r="D58" s="22">
        <v>12</v>
      </c>
      <c r="E58" s="12"/>
      <c r="F58" s="12">
        <f t="shared" si="2"/>
        <v>0</v>
      </c>
    </row>
    <row r="59" spans="1:6" s="18" customFormat="1" ht="15">
      <c r="A59" s="14"/>
      <c r="B59" s="15" t="s">
        <v>20</v>
      </c>
      <c r="C59" s="16"/>
      <c r="D59" s="17"/>
      <c r="E59" s="17"/>
      <c r="F59" s="17">
        <f>+F58</f>
        <v>0</v>
      </c>
    </row>
    <row r="60" spans="1:6" ht="15" customHeight="1">
      <c r="A60" s="4">
        <v>8</v>
      </c>
      <c r="B60" s="5" t="s">
        <v>41</v>
      </c>
      <c r="C60" s="6"/>
      <c r="D60" s="7"/>
      <c r="E60" s="7"/>
      <c r="F60" s="8"/>
    </row>
    <row r="61" spans="1:6" ht="12.75">
      <c r="A61" s="9">
        <f aca="true" t="shared" si="5" ref="A61:A70">+A60+0.01</f>
        <v>8.01</v>
      </c>
      <c r="B61" s="10" t="s">
        <v>42</v>
      </c>
      <c r="C61" s="11" t="s">
        <v>13</v>
      </c>
      <c r="D61" s="12">
        <v>200</v>
      </c>
      <c r="E61" s="12"/>
      <c r="F61" s="12">
        <f t="shared" si="2"/>
        <v>0</v>
      </c>
    </row>
    <row r="62" spans="1:6" ht="12.75">
      <c r="A62" s="9">
        <f t="shared" si="5"/>
        <v>8.02</v>
      </c>
      <c r="B62" s="10" t="s">
        <v>73</v>
      </c>
      <c r="C62" s="11" t="s">
        <v>13</v>
      </c>
      <c r="D62" s="12">
        <v>627</v>
      </c>
      <c r="E62" s="12"/>
      <c r="F62" s="12">
        <f t="shared" si="2"/>
        <v>0</v>
      </c>
    </row>
    <row r="63" spans="1:6" ht="46.5" customHeight="1">
      <c r="A63" s="9">
        <f t="shared" si="5"/>
        <v>8.03</v>
      </c>
      <c r="B63" s="10" t="s">
        <v>50</v>
      </c>
      <c r="C63" s="11" t="s">
        <v>26</v>
      </c>
      <c r="D63" s="12">
        <v>1</v>
      </c>
      <c r="E63" s="12"/>
      <c r="F63" s="12">
        <f t="shared" si="2"/>
        <v>0</v>
      </c>
    </row>
    <row r="64" spans="1:6" ht="12.75">
      <c r="A64" s="9">
        <f t="shared" si="5"/>
        <v>8.04</v>
      </c>
      <c r="B64" s="10" t="s">
        <v>43</v>
      </c>
      <c r="C64" s="11" t="s">
        <v>26</v>
      </c>
      <c r="D64" s="12">
        <v>1</v>
      </c>
      <c r="E64" s="12"/>
      <c r="F64" s="12">
        <f t="shared" si="2"/>
        <v>0</v>
      </c>
    </row>
    <row r="65" spans="1:6" ht="48">
      <c r="A65" s="9">
        <f t="shared" si="5"/>
        <v>8.049999999999999</v>
      </c>
      <c r="B65" s="10" t="s">
        <v>44</v>
      </c>
      <c r="C65" s="11" t="s">
        <v>26</v>
      </c>
      <c r="D65" s="12">
        <v>1</v>
      </c>
      <c r="E65" s="12"/>
      <c r="F65" s="12">
        <f t="shared" si="2"/>
        <v>0</v>
      </c>
    </row>
    <row r="66" spans="1:6" ht="24">
      <c r="A66" s="9">
        <f t="shared" si="5"/>
        <v>8.059999999999999</v>
      </c>
      <c r="B66" s="10" t="s">
        <v>45</v>
      </c>
      <c r="C66" s="11" t="s">
        <v>26</v>
      </c>
      <c r="D66" s="12">
        <v>1</v>
      </c>
      <c r="E66" s="12"/>
      <c r="F66" s="12">
        <f t="shared" si="2"/>
        <v>0</v>
      </c>
    </row>
    <row r="67" spans="1:6" ht="24">
      <c r="A67" s="9">
        <f t="shared" si="5"/>
        <v>8.069999999999999</v>
      </c>
      <c r="B67" s="10" t="s">
        <v>46</v>
      </c>
      <c r="C67" s="11" t="s">
        <v>26</v>
      </c>
      <c r="D67" s="12">
        <v>6</v>
      </c>
      <c r="E67" s="12"/>
      <c r="F67" s="12">
        <f t="shared" si="2"/>
        <v>0</v>
      </c>
    </row>
    <row r="68" spans="1:6" ht="60">
      <c r="A68" s="9">
        <f t="shared" si="5"/>
        <v>8.079999999999998</v>
      </c>
      <c r="B68" s="10" t="s">
        <v>47</v>
      </c>
      <c r="C68" s="11" t="s">
        <v>26</v>
      </c>
      <c r="D68" s="12">
        <v>15</v>
      </c>
      <c r="E68" s="12"/>
      <c r="F68" s="12">
        <f t="shared" si="2"/>
        <v>0</v>
      </c>
    </row>
    <row r="69" spans="1:6" ht="24">
      <c r="A69" s="9">
        <f t="shared" si="5"/>
        <v>8.089999999999998</v>
      </c>
      <c r="B69" s="10" t="s">
        <v>48</v>
      </c>
      <c r="C69" s="11" t="s">
        <v>26</v>
      </c>
      <c r="D69" s="12">
        <v>2</v>
      </c>
      <c r="E69" s="12"/>
      <c r="F69" s="12">
        <f t="shared" si="2"/>
        <v>0</v>
      </c>
    </row>
    <row r="70" spans="1:6" ht="60">
      <c r="A70" s="9">
        <f t="shared" si="5"/>
        <v>8.099999999999998</v>
      </c>
      <c r="B70" s="10" t="s">
        <v>49</v>
      </c>
      <c r="C70" s="19" t="s">
        <v>26</v>
      </c>
      <c r="D70" s="12">
        <v>28</v>
      </c>
      <c r="E70" s="12"/>
      <c r="F70" s="12">
        <f t="shared" si="2"/>
        <v>0</v>
      </c>
    </row>
    <row r="71" spans="1:6" s="18" customFormat="1" ht="15">
      <c r="A71" s="14"/>
      <c r="B71" s="15" t="s">
        <v>20</v>
      </c>
      <c r="C71" s="16"/>
      <c r="D71" s="17"/>
      <c r="E71" s="17"/>
      <c r="F71" s="17">
        <f>SUM(F61:F70)</f>
        <v>0</v>
      </c>
    </row>
    <row r="72" spans="1:6" ht="15" customHeight="1">
      <c r="A72" s="4">
        <v>9</v>
      </c>
      <c r="B72" s="5" t="s">
        <v>70</v>
      </c>
      <c r="C72" s="6"/>
      <c r="D72" s="7"/>
      <c r="E72" s="7"/>
      <c r="F72" s="8" t="str">
        <f>IF(ISBLANK(D72)," ",D72*E72)</f>
        <v> </v>
      </c>
    </row>
    <row r="73" spans="1:6" ht="12.75">
      <c r="A73" s="9">
        <f>+A72+0.01</f>
        <v>9.01</v>
      </c>
      <c r="B73" s="10" t="s">
        <v>71</v>
      </c>
      <c r="C73" s="11" t="s">
        <v>72</v>
      </c>
      <c r="D73" s="22">
        <v>1</v>
      </c>
      <c r="E73" s="12"/>
      <c r="F73" s="12">
        <f>IF(ISBLANK(D73)," ",D73*E73)</f>
        <v>0</v>
      </c>
    </row>
    <row r="74" spans="1:6" s="18" customFormat="1" ht="15">
      <c r="A74" s="14"/>
      <c r="B74" s="15" t="s">
        <v>20</v>
      </c>
      <c r="C74" s="16"/>
      <c r="D74" s="17"/>
      <c r="E74" s="17"/>
      <c r="F74" s="17">
        <f>SUM(F73:F73)</f>
        <v>0</v>
      </c>
    </row>
    <row r="75" spans="1:6" s="18" customFormat="1" ht="15">
      <c r="A75" s="23"/>
      <c r="B75" s="24"/>
      <c r="C75" s="25"/>
      <c r="D75" s="7"/>
      <c r="E75" s="7"/>
      <c r="F75" s="26"/>
    </row>
    <row r="76" spans="1:6" s="32" customFormat="1" ht="15.75">
      <c r="A76" s="27"/>
      <c r="B76" s="28" t="s">
        <v>51</v>
      </c>
      <c r="C76" s="29"/>
      <c r="D76" s="29"/>
      <c r="E76" s="30"/>
      <c r="F76" s="31">
        <f>SUM(F10:F74)/2</f>
        <v>0</v>
      </c>
    </row>
    <row r="78" ht="15" customHeight="1">
      <c r="F78" s="36"/>
    </row>
    <row r="82" ht="15" customHeight="1">
      <c r="F82" s="36"/>
    </row>
    <row r="83" spans="2:6" ht="15" customHeight="1">
      <c r="B83" s="37" t="s">
        <v>52</v>
      </c>
      <c r="F83" s="36"/>
    </row>
    <row r="84" spans="2:6" ht="15" customHeight="1">
      <c r="B84" s="37" t="s">
        <v>53</v>
      </c>
      <c r="F84" s="36"/>
    </row>
    <row r="85" ht="15" customHeight="1">
      <c r="B85" s="37" t="s">
        <v>54</v>
      </c>
    </row>
  </sheetData>
  <sheetProtection/>
  <mergeCells count="2">
    <mergeCell ref="A6:F6"/>
    <mergeCell ref="A7:F7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2011-12-05T22:50:33Z</cp:lastPrinted>
  <dcterms:created xsi:type="dcterms:W3CDTF">2011-11-16T17:38:30Z</dcterms:created>
  <dcterms:modified xsi:type="dcterms:W3CDTF">2011-12-14T22:08:13Z</dcterms:modified>
  <cp:category/>
  <cp:version/>
  <cp:contentType/>
  <cp:contentStatus/>
</cp:coreProperties>
</file>